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735" activeTab="0"/>
  </bookViews>
  <sheets>
    <sheet name="Sample Corr" sheetId="1" r:id="rId1"/>
    <sheet name="Corr &amp; Linear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<sst xmlns="http://schemas.openxmlformats.org/spreadsheetml/2006/main" count="31" uniqueCount="29">
  <si>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Covariance</t>
  </si>
  <si>
    <t>Correlation</t>
  </si>
  <si>
    <t>rho:</t>
  </si>
  <si>
    <t>Z1</t>
  </si>
  <si>
    <t>Z2</t>
  </si>
  <si>
    <t>X1</t>
  </si>
  <si>
    <t>X2</t>
  </si>
  <si>
    <t>Uniform RVs</t>
  </si>
  <si>
    <t>Indept N(0,1)</t>
  </si>
  <si>
    <t>Bivariate Normal</t>
  </si>
  <si>
    <t>Sample Statistics</t>
  </si>
  <si>
    <t>Obs:  50</t>
  </si>
  <si>
    <t>Hit F9 to "refresh"</t>
  </si>
  <si>
    <t>N1</t>
  </si>
  <si>
    <t>N2</t>
  </si>
  <si>
    <t>Cholesky
Decomposition</t>
  </si>
  <si>
    <t>Box-Muller
Transform</t>
  </si>
  <si>
    <t>Sample Correlation:  Sampling from a Bivariate Standard Normal</t>
  </si>
  <si>
    <t>StdDevs</t>
  </si>
  <si>
    <t>Means</t>
  </si>
  <si>
    <t>Sample</t>
  </si>
  <si>
    <t>Sample correlation is the extent to which the x's and y's move together in a LINEAR fashion.</t>
  </si>
  <si>
    <t>In all of these examples, if you know x then you know y…. so no uncertainty about y.</t>
  </si>
  <si>
    <r>
      <t>Order of Polynomial:  y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^b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</si>
  <si>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's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</si>
  <si>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's</t>
    </r>
  </si>
  <si>
    <t>Sample Covariance and Correlation:  Examples</t>
  </si>
  <si>
    <t>x's</t>
  </si>
  <si>
    <t>y's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</si>
</sst>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.000000_);_(* \(#,##0.000000\);_(* &quot;-&quot;??_);_(@_)"/>
    <numFmt numFmtId="169" formatCode="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7" fillId="34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095"/>
          <c:w val="0.96675"/>
          <c:h val="0.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Corr'!$G$12</c:f>
              <c:strCache>
                <c:ptCount val="1"/>
                <c:pt idx="0">
                  <c:v>Z2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'Sample Corr'!$F$13:$F$62</c:f>
              <c:numCache/>
            </c:numRef>
          </c:xVal>
          <c:yVal>
            <c:numRef>
              <c:f>'Sample Corr'!$G$13:$G$62</c:f>
              <c:numCache/>
            </c:numRef>
          </c:yVal>
          <c:smooth val="0"/>
        </c:ser>
        <c:axId val="33556649"/>
        <c:axId val="33574386"/>
      </c:scatterChart>
      <c:valAx>
        <c:axId val="33556649"/>
        <c:scaling>
          <c:orientation val="minMax"/>
          <c:max val="3"/>
          <c:min val="-3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386"/>
        <c:crosses val="autoZero"/>
        <c:crossBetween val="midCat"/>
        <c:dispUnits/>
      </c:valAx>
      <c:valAx>
        <c:axId val="33574386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6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625"/>
          <c:w val="0.91475"/>
          <c:h val="0.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 &amp; Linear'!$B$10</c:f>
              <c:strCache>
                <c:ptCount val="1"/>
                <c:pt idx="0">
                  <c:v>yi's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 &amp; Linear'!$A$11:$A$111</c:f>
              <c:numCache/>
            </c:numRef>
          </c:xVal>
          <c:yVal>
            <c:numRef>
              <c:f>'Corr &amp; Linear'!$B$11:$B$111</c:f>
              <c:numCache/>
            </c:numRef>
          </c:yVal>
          <c:smooth val="0"/>
        </c:ser>
        <c:axId val="33734019"/>
        <c:axId val="35170716"/>
      </c:scatterChart>
      <c:valAx>
        <c:axId val="3373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0716"/>
        <c:crosses val="autoZero"/>
        <c:crossBetween val="midCat"/>
        <c:dispUnits/>
      </c:valAx>
      <c:valAx>
        <c:axId val="3517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9</xdr:row>
      <xdr:rowOff>295275</xdr:rowOff>
    </xdr:from>
    <xdr:to>
      <xdr:col>15</xdr:col>
      <xdr:colOff>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629025" y="1838325"/>
        <a:ext cx="4895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19050</xdr:rowOff>
    </xdr:from>
    <xdr:to>
      <xdr:col>9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847850" y="1971675"/>
        <a:ext cx="4781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00390625" style="0" customWidth="1"/>
    <col min="2" max="3" width="6.7109375" style="0" customWidth="1"/>
    <col min="4" max="4" width="8.00390625" style="0" customWidth="1"/>
    <col min="5" max="5" width="8.28125" style="0" customWidth="1"/>
    <col min="6" max="7" width="8.57421875" style="0" customWidth="1"/>
    <col min="8" max="8" width="11.140625" style="0" bestFit="1" customWidth="1"/>
    <col min="9" max="9" width="11.421875" style="0" bestFit="1" customWidth="1"/>
    <col min="10" max="10" width="9.7109375" style="0" bestFit="1" customWidth="1"/>
  </cols>
  <sheetData>
    <row r="1" spans="1:3" ht="15.75">
      <c r="A1" s="2" t="s">
        <v>17</v>
      </c>
      <c r="B1" s="7"/>
      <c r="C1" s="7"/>
    </row>
    <row r="2" spans="1:3" ht="15.75">
      <c r="A2" s="2"/>
      <c r="B2" s="7"/>
      <c r="C2" s="7"/>
    </row>
    <row r="3" spans="2:9" ht="12.75">
      <c r="B3" s="9" t="s">
        <v>11</v>
      </c>
      <c r="E3" s="19" t="s">
        <v>2</v>
      </c>
      <c r="F3" s="19">
        <v>0</v>
      </c>
      <c r="I3" s="15"/>
    </row>
    <row r="4" spans="2:9" ht="12.75">
      <c r="B4" s="7" t="s">
        <v>12</v>
      </c>
      <c r="C4" s="7"/>
      <c r="I4" s="16"/>
    </row>
    <row r="5" spans="1:7" ht="13.5" thickBot="1">
      <c r="A5" s="7"/>
      <c r="B5" s="7"/>
      <c r="C5" s="7"/>
      <c r="E5" s="14" t="s">
        <v>10</v>
      </c>
      <c r="F5" s="14"/>
      <c r="G5" s="14"/>
    </row>
    <row r="6" spans="1:9" ht="12.75">
      <c r="A6" s="7"/>
      <c r="B6" s="7"/>
      <c r="C6" s="7"/>
      <c r="E6" s="17"/>
      <c r="F6" s="17" t="s">
        <v>27</v>
      </c>
      <c r="G6" s="17" t="s">
        <v>28</v>
      </c>
      <c r="I6" s="20" t="s">
        <v>20</v>
      </c>
    </row>
    <row r="7" spans="1:9" ht="12.75">
      <c r="A7" s="7"/>
      <c r="B7" s="7"/>
      <c r="C7" s="7"/>
      <c r="E7" s="26" t="s">
        <v>19</v>
      </c>
      <c r="F7" s="8">
        <f>AVERAGE(F13:F62)</f>
        <v>-0.19784913431726805</v>
      </c>
      <c r="G7" s="8">
        <f>AVERAGE(G13:G62)</f>
        <v>-0.11250112278519211</v>
      </c>
      <c r="I7" s="20" t="s">
        <v>1</v>
      </c>
    </row>
    <row r="8" spans="1:9" ht="12.75">
      <c r="A8" s="7"/>
      <c r="B8" s="7"/>
      <c r="C8" s="7"/>
      <c r="E8" s="26" t="s">
        <v>18</v>
      </c>
      <c r="F8" s="8">
        <f>STDEV(F13:F62)</f>
        <v>0.8637684089777724</v>
      </c>
      <c r="G8" s="8">
        <f>STDEV(G13:G62)</f>
        <v>1.1367244397796825</v>
      </c>
      <c r="I8" s="18">
        <f>CORREL(F13:F62,G13:G62)</f>
        <v>0.002458234641189501</v>
      </c>
    </row>
    <row r="9" ht="12.75">
      <c r="I9" s="16"/>
    </row>
    <row r="10" spans="4:9" ht="24.75" customHeight="1">
      <c r="D10" s="12" t="s">
        <v>16</v>
      </c>
      <c r="E10" s="13"/>
      <c r="F10" s="12" t="s">
        <v>15</v>
      </c>
      <c r="G10" s="13"/>
      <c r="I10" s="7"/>
    </row>
    <row r="11" spans="2:11" ht="12.75">
      <c r="B11" s="11" t="s">
        <v>7</v>
      </c>
      <c r="C11" s="11"/>
      <c r="D11" s="11" t="s">
        <v>8</v>
      </c>
      <c r="E11" s="11"/>
      <c r="F11" s="11" t="s">
        <v>9</v>
      </c>
      <c r="G11" s="11"/>
      <c r="I11" s="7"/>
      <c r="K11" s="7"/>
    </row>
    <row r="12" spans="2:9" ht="12.75">
      <c r="B12" s="10" t="s">
        <v>5</v>
      </c>
      <c r="C12" s="10" t="s">
        <v>6</v>
      </c>
      <c r="D12" s="10" t="s">
        <v>13</v>
      </c>
      <c r="E12" s="10" t="s">
        <v>14</v>
      </c>
      <c r="F12" s="10" t="s">
        <v>3</v>
      </c>
      <c r="G12" s="10" t="s">
        <v>4</v>
      </c>
      <c r="I12" s="7"/>
    </row>
    <row r="13" spans="1:7" ht="12.75">
      <c r="A13">
        <v>1</v>
      </c>
      <c r="B13" s="8">
        <f ca="1">RAND()</f>
        <v>0.40631175894678073</v>
      </c>
      <c r="C13" s="8">
        <f ca="1">RAND()</f>
        <v>0.43577842660291266</v>
      </c>
      <c r="D13" s="8">
        <f>SQRT(-2*LN(B13))*COS(2*PI()*C13)</f>
        <v>-1.2343232627496044</v>
      </c>
      <c r="E13" s="8">
        <f>SQRT(-2*LN(B13))*SIN(2*PI()*C13)</f>
        <v>0.5269868620508622</v>
      </c>
      <c r="F13" s="8">
        <f>D13</f>
        <v>-1.2343232627496044</v>
      </c>
      <c r="G13" s="8">
        <f>$F$3*D13+SQRT(1-$F$3^2)*E13</f>
        <v>0.5269868620508622</v>
      </c>
    </row>
    <row r="14" spans="1:7" ht="12.75">
      <c r="A14">
        <f>A13+1</f>
        <v>2</v>
      </c>
      <c r="B14" s="8">
        <f aca="true" ca="1" t="shared" si="0" ref="B14:C62">RAND()</f>
        <v>0.4985248542423396</v>
      </c>
      <c r="C14" s="8">
        <f ca="1" t="shared" si="0"/>
        <v>0.15740649472411217</v>
      </c>
      <c r="D14" s="8">
        <f aca="true" t="shared" si="1" ref="D14:D56">SQRT(-2*LN(B14))*COS(2*PI()*C14)</f>
        <v>0.6483805305982583</v>
      </c>
      <c r="E14" s="8">
        <f aca="true" t="shared" si="2" ref="E14:E56">SQRT(-2*LN(B14))*SIN(2*PI()*C14)</f>
        <v>0.9858023904767328</v>
      </c>
      <c r="F14" s="8">
        <f aca="true" t="shared" si="3" ref="F14:F56">D14</f>
        <v>0.6483805305982583</v>
      </c>
      <c r="G14" s="8">
        <f>$F$3*D14+SQRT(1-$F$3^2)*E14</f>
        <v>0.9858023904767328</v>
      </c>
    </row>
    <row r="15" spans="1:7" ht="12.75">
      <c r="A15">
        <f aca="true" t="shared" si="4" ref="A15:A56">A14+1</f>
        <v>3</v>
      </c>
      <c r="B15" s="8">
        <f ca="1" t="shared" si="0"/>
        <v>0.5658312224850485</v>
      </c>
      <c r="C15" s="8">
        <f ca="1" t="shared" si="0"/>
        <v>0.01028168415940911</v>
      </c>
      <c r="D15" s="8">
        <f t="shared" si="1"/>
        <v>1.0649752772804084</v>
      </c>
      <c r="E15" s="8">
        <f t="shared" si="2"/>
        <v>0.06889511053108471</v>
      </c>
      <c r="F15" s="8">
        <f t="shared" si="3"/>
        <v>1.0649752772804084</v>
      </c>
      <c r="G15" s="8">
        <f>$F$3*D15+SQRT(1-$F$3^2)*E15</f>
        <v>0.06889511053108471</v>
      </c>
    </row>
    <row r="16" spans="1:7" ht="12.75">
      <c r="A16">
        <f t="shared" si="4"/>
        <v>4</v>
      </c>
      <c r="B16" s="8">
        <f ca="1" t="shared" si="0"/>
        <v>0.39936508238800084</v>
      </c>
      <c r="C16" s="8">
        <f ca="1" t="shared" si="0"/>
        <v>0.6325911586239941</v>
      </c>
      <c r="D16" s="8">
        <f t="shared" si="1"/>
        <v>-0.9112916534924477</v>
      </c>
      <c r="E16" s="8">
        <f t="shared" si="2"/>
        <v>-1.0026495381013993</v>
      </c>
      <c r="F16" s="8">
        <f t="shared" si="3"/>
        <v>-0.9112916534924477</v>
      </c>
      <c r="G16" s="8">
        <f>$F$3*D16+SQRT(1-$F$3^2)*E16</f>
        <v>-1.0026495381013993</v>
      </c>
    </row>
    <row r="17" spans="1:7" ht="12.75">
      <c r="A17">
        <f t="shared" si="4"/>
        <v>5</v>
      </c>
      <c r="B17" s="8">
        <f ca="1" t="shared" si="0"/>
        <v>0.10883147784429437</v>
      </c>
      <c r="C17" s="8">
        <f ca="1" t="shared" si="0"/>
        <v>0.0805100099735494</v>
      </c>
      <c r="D17" s="8">
        <f t="shared" si="1"/>
        <v>1.8423810460765964</v>
      </c>
      <c r="E17" s="8">
        <f t="shared" si="2"/>
        <v>1.020559364771916</v>
      </c>
      <c r="F17" s="8">
        <f t="shared" si="3"/>
        <v>1.8423810460765964</v>
      </c>
      <c r="G17" s="8">
        <f>$F$3*D17+SQRT(1-$F$3^2)*E17</f>
        <v>1.020559364771916</v>
      </c>
    </row>
    <row r="18" spans="1:7" ht="12.75">
      <c r="A18">
        <f t="shared" si="4"/>
        <v>6</v>
      </c>
      <c r="B18" s="8">
        <f ca="1" t="shared" si="0"/>
        <v>0.45313989910521335</v>
      </c>
      <c r="C18" s="8">
        <f ca="1" t="shared" si="0"/>
        <v>0.2225025521889349</v>
      </c>
      <c r="D18" s="8">
        <f t="shared" si="1"/>
        <v>0.2163041536150486</v>
      </c>
      <c r="E18" s="8">
        <f t="shared" si="2"/>
        <v>1.239484271537383</v>
      </c>
      <c r="F18" s="8">
        <f t="shared" si="3"/>
        <v>0.2163041536150486</v>
      </c>
      <c r="G18" s="8">
        <f>$F$3*D18+SQRT(1-$F$3^2)*E18</f>
        <v>1.239484271537383</v>
      </c>
    </row>
    <row r="19" spans="1:7" ht="12.75">
      <c r="A19">
        <f t="shared" si="4"/>
        <v>7</v>
      </c>
      <c r="B19" s="8">
        <f ca="1" t="shared" si="0"/>
        <v>0.4981219724615503</v>
      </c>
      <c r="C19" s="8">
        <f ca="1" t="shared" si="0"/>
        <v>0.503464819995172</v>
      </c>
      <c r="D19" s="8">
        <f t="shared" si="1"/>
        <v>-1.1803220472048972</v>
      </c>
      <c r="E19" s="8">
        <f t="shared" si="2"/>
        <v>-0.025699796343784106</v>
      </c>
      <c r="F19" s="8">
        <f t="shared" si="3"/>
        <v>-1.1803220472048972</v>
      </c>
      <c r="G19" s="8">
        <f>$F$3*D19+SQRT(1-$F$3^2)*E19</f>
        <v>-0.025699796343784106</v>
      </c>
    </row>
    <row r="20" spans="1:7" ht="12.75">
      <c r="A20">
        <f t="shared" si="4"/>
        <v>8</v>
      </c>
      <c r="B20" s="8">
        <f ca="1" t="shared" si="0"/>
        <v>0.6793414689682741</v>
      </c>
      <c r="C20" s="8">
        <f ca="1" t="shared" si="0"/>
        <v>0.864583254566903</v>
      </c>
      <c r="D20" s="8">
        <f t="shared" si="1"/>
        <v>0.579797789789972</v>
      </c>
      <c r="E20" s="8">
        <f t="shared" si="2"/>
        <v>-0.6611333292256565</v>
      </c>
      <c r="F20" s="8">
        <f t="shared" si="3"/>
        <v>0.579797789789972</v>
      </c>
      <c r="G20" s="8">
        <f>$F$3*D20+SQRT(1-$F$3^2)*E20</f>
        <v>-0.6611333292256565</v>
      </c>
    </row>
    <row r="21" spans="1:7" ht="12.75">
      <c r="A21">
        <f t="shared" si="4"/>
        <v>9</v>
      </c>
      <c r="B21" s="8">
        <f ca="1" t="shared" si="0"/>
        <v>0.008450862755579824</v>
      </c>
      <c r="C21" s="8">
        <f ca="1" t="shared" si="0"/>
        <v>0.7804483407966667</v>
      </c>
      <c r="D21" s="8">
        <f t="shared" si="1"/>
        <v>0.5875216654913388</v>
      </c>
      <c r="E21" s="8">
        <f t="shared" si="2"/>
        <v>-3.0334455287221243</v>
      </c>
      <c r="F21" s="8">
        <f t="shared" si="3"/>
        <v>0.5875216654913388</v>
      </c>
      <c r="G21" s="8">
        <f>$F$3*D21+SQRT(1-$F$3^2)*E21</f>
        <v>-3.0334455287221243</v>
      </c>
    </row>
    <row r="22" spans="1:7" ht="12.75">
      <c r="A22">
        <f t="shared" si="4"/>
        <v>10</v>
      </c>
      <c r="B22" s="8">
        <f ca="1" t="shared" si="0"/>
        <v>0.7016063612531013</v>
      </c>
      <c r="C22" s="8">
        <f ca="1" t="shared" si="0"/>
        <v>0.5961505912764408</v>
      </c>
      <c r="D22" s="8">
        <f t="shared" si="1"/>
        <v>-0.6928652009237495</v>
      </c>
      <c r="E22" s="8">
        <f t="shared" si="2"/>
        <v>-0.47822939654385943</v>
      </c>
      <c r="F22" s="8">
        <f t="shared" si="3"/>
        <v>-0.6928652009237495</v>
      </c>
      <c r="G22" s="8">
        <f>$F$3*D22+SQRT(1-$F$3^2)*E22</f>
        <v>-0.47822939654385943</v>
      </c>
    </row>
    <row r="23" spans="1:7" ht="12.75">
      <c r="A23">
        <f t="shared" si="4"/>
        <v>11</v>
      </c>
      <c r="B23" s="8">
        <f ca="1" t="shared" si="0"/>
        <v>0.2015078995476146</v>
      </c>
      <c r="C23" s="8">
        <f ca="1" t="shared" si="0"/>
        <v>0.6127771454186898</v>
      </c>
      <c r="D23" s="8">
        <f t="shared" si="1"/>
        <v>-1.3590479643812823</v>
      </c>
      <c r="E23" s="8">
        <f t="shared" si="2"/>
        <v>-1.1648356192262879</v>
      </c>
      <c r="F23" s="8">
        <f t="shared" si="3"/>
        <v>-1.3590479643812823</v>
      </c>
      <c r="G23" s="8">
        <f>$F$3*D23+SQRT(1-$F$3^2)*E23</f>
        <v>-1.1648356192262879</v>
      </c>
    </row>
    <row r="24" spans="1:7" ht="12.75">
      <c r="A24">
        <f t="shared" si="4"/>
        <v>12</v>
      </c>
      <c r="B24" s="8">
        <f ca="1" t="shared" si="0"/>
        <v>0.4527072202772333</v>
      </c>
      <c r="C24" s="8">
        <f ca="1" t="shared" si="0"/>
        <v>0.659901485711952</v>
      </c>
      <c r="D24" s="8">
        <f t="shared" si="1"/>
        <v>-0.6752506587509928</v>
      </c>
      <c r="E24" s="8">
        <f t="shared" si="2"/>
        <v>-1.0625704204722215</v>
      </c>
      <c r="F24" s="8">
        <f t="shared" si="3"/>
        <v>-0.6752506587509928</v>
      </c>
      <c r="G24" s="8">
        <f>$F$3*D24+SQRT(1-$F$3^2)*E24</f>
        <v>-1.0625704204722215</v>
      </c>
    </row>
    <row r="25" spans="1:7" ht="12.75">
      <c r="A25">
        <f t="shared" si="4"/>
        <v>13</v>
      </c>
      <c r="B25" s="8">
        <f ca="1" t="shared" si="0"/>
        <v>0.29412480466396096</v>
      </c>
      <c r="C25" s="8">
        <f ca="1" t="shared" si="0"/>
        <v>0.9384943738305185</v>
      </c>
      <c r="D25" s="8">
        <f t="shared" si="1"/>
        <v>1.449075134183928</v>
      </c>
      <c r="E25" s="8">
        <f t="shared" si="2"/>
        <v>-0.5896468838307823</v>
      </c>
      <c r="F25" s="8">
        <f t="shared" si="3"/>
        <v>1.449075134183928</v>
      </c>
      <c r="G25" s="8">
        <f>$F$3*D25+SQRT(1-$F$3^2)*E25</f>
        <v>-0.5896468838307823</v>
      </c>
    </row>
    <row r="26" spans="1:7" ht="12.75">
      <c r="A26">
        <f t="shared" si="4"/>
        <v>14</v>
      </c>
      <c r="B26" s="8">
        <f ca="1" t="shared" si="0"/>
        <v>0.6422633581827865</v>
      </c>
      <c r="C26" s="8">
        <f ca="1" t="shared" si="0"/>
        <v>0.2969920573893726</v>
      </c>
      <c r="D26" s="8">
        <f t="shared" si="1"/>
        <v>-0.2738251590755562</v>
      </c>
      <c r="E26" s="8">
        <f t="shared" si="2"/>
        <v>0.9002963237713257</v>
      </c>
      <c r="F26" s="8">
        <f t="shared" si="3"/>
        <v>-0.2738251590755562</v>
      </c>
      <c r="G26" s="8">
        <f>$F$3*D26+SQRT(1-$F$3^2)*E26</f>
        <v>0.9002963237713257</v>
      </c>
    </row>
    <row r="27" spans="1:7" ht="12.75">
      <c r="A27">
        <f t="shared" si="4"/>
        <v>15</v>
      </c>
      <c r="B27" s="8">
        <f ca="1" t="shared" si="0"/>
        <v>0.6265332451319002</v>
      </c>
      <c r="C27" s="8">
        <f ca="1" t="shared" si="0"/>
        <v>0.5715248259396595</v>
      </c>
      <c r="D27" s="8">
        <f t="shared" si="1"/>
        <v>-0.8709913171913647</v>
      </c>
      <c r="E27" s="8">
        <f t="shared" si="2"/>
        <v>-0.4200964267573389</v>
      </c>
      <c r="F27" s="8">
        <f t="shared" si="3"/>
        <v>-0.8709913171913647</v>
      </c>
      <c r="G27" s="8">
        <f>$F$3*D27+SQRT(1-$F$3^2)*E27</f>
        <v>-0.4200964267573389</v>
      </c>
    </row>
    <row r="28" spans="1:7" ht="12.75">
      <c r="A28">
        <f t="shared" si="4"/>
        <v>16</v>
      </c>
      <c r="B28" s="8">
        <f ca="1" t="shared" si="0"/>
        <v>0.10785150396430876</v>
      </c>
      <c r="C28" s="8">
        <f ca="1" t="shared" si="0"/>
        <v>0.7362488862935321</v>
      </c>
      <c r="D28" s="8">
        <f t="shared" si="1"/>
        <v>-0.18211778847114865</v>
      </c>
      <c r="E28" s="8">
        <f t="shared" si="2"/>
        <v>-2.1025777116872204</v>
      </c>
      <c r="F28" s="8">
        <f t="shared" si="3"/>
        <v>-0.18211778847114865</v>
      </c>
      <c r="G28" s="8">
        <f>$F$3*D28+SQRT(1-$F$3^2)*E28</f>
        <v>-2.1025777116872204</v>
      </c>
    </row>
    <row r="29" spans="1:7" ht="12.75">
      <c r="A29">
        <f t="shared" si="4"/>
        <v>17</v>
      </c>
      <c r="B29" s="8">
        <f ca="1" t="shared" si="0"/>
        <v>0.3330740351007585</v>
      </c>
      <c r="C29" s="8">
        <f ca="1" t="shared" si="0"/>
        <v>0.516632837603204</v>
      </c>
      <c r="D29" s="8">
        <f t="shared" si="1"/>
        <v>-1.4747385276081835</v>
      </c>
      <c r="E29" s="8">
        <f t="shared" si="2"/>
        <v>-0.1546843474753415</v>
      </c>
      <c r="F29" s="8">
        <f t="shared" si="3"/>
        <v>-1.4747385276081835</v>
      </c>
      <c r="G29" s="8">
        <f>$F$3*D29+SQRT(1-$F$3^2)*E29</f>
        <v>-0.1546843474753415</v>
      </c>
    </row>
    <row r="30" spans="1:7" ht="12.75">
      <c r="A30">
        <f t="shared" si="4"/>
        <v>18</v>
      </c>
      <c r="B30" s="8">
        <f ca="1" t="shared" si="0"/>
        <v>0.6384995090776255</v>
      </c>
      <c r="C30" s="8">
        <f ca="1" t="shared" si="0"/>
        <v>0.6713009614360216</v>
      </c>
      <c r="D30" s="8">
        <f t="shared" si="1"/>
        <v>-0.449537299238721</v>
      </c>
      <c r="E30" s="8">
        <f t="shared" si="2"/>
        <v>-0.8337775250924697</v>
      </c>
      <c r="F30" s="8">
        <f t="shared" si="3"/>
        <v>-0.449537299238721</v>
      </c>
      <c r="G30" s="8">
        <f>$F$3*D30+SQRT(1-$F$3^2)*E30</f>
        <v>-0.8337775250924697</v>
      </c>
    </row>
    <row r="31" spans="1:7" ht="12.75">
      <c r="A31">
        <f t="shared" si="4"/>
        <v>19</v>
      </c>
      <c r="B31" s="8">
        <f ca="1" t="shared" si="0"/>
        <v>0.16982453410088028</v>
      </c>
      <c r="C31" s="8">
        <f ca="1" t="shared" si="0"/>
        <v>0.8829630296716254</v>
      </c>
      <c r="D31" s="8">
        <f t="shared" si="1"/>
        <v>1.3964634745823015</v>
      </c>
      <c r="E31" s="8">
        <f t="shared" si="2"/>
        <v>-1.2632770158555486</v>
      </c>
      <c r="F31" s="8">
        <f t="shared" si="3"/>
        <v>1.3964634745823015</v>
      </c>
      <c r="G31" s="8">
        <f>$F$3*D31+SQRT(1-$F$3^2)*E31</f>
        <v>-1.2632770158555486</v>
      </c>
    </row>
    <row r="32" spans="1:7" ht="12.75">
      <c r="A32">
        <f t="shared" si="4"/>
        <v>20</v>
      </c>
      <c r="B32" s="8">
        <f ca="1" t="shared" si="0"/>
        <v>0.6631411613227041</v>
      </c>
      <c r="C32" s="8">
        <f ca="1" t="shared" si="0"/>
        <v>0.9171877523231173</v>
      </c>
      <c r="D32" s="8">
        <f t="shared" si="1"/>
        <v>0.7864325056206471</v>
      </c>
      <c r="E32" s="8">
        <f t="shared" si="2"/>
        <v>-0.45062036240068054</v>
      </c>
      <c r="F32" s="8">
        <f t="shared" si="3"/>
        <v>0.7864325056206471</v>
      </c>
      <c r="G32" s="8">
        <f>$F$3*D32+SQRT(1-$F$3^2)*E32</f>
        <v>-0.45062036240068054</v>
      </c>
    </row>
    <row r="33" spans="1:7" ht="12.75">
      <c r="A33">
        <f t="shared" si="4"/>
        <v>21</v>
      </c>
      <c r="B33" s="8">
        <f ca="1" t="shared" si="0"/>
        <v>0.7104798569783123</v>
      </c>
      <c r="C33" s="8">
        <f ca="1" t="shared" si="0"/>
        <v>0.6184255530829357</v>
      </c>
      <c r="D33" s="8">
        <f t="shared" si="1"/>
        <v>-0.6082945421024198</v>
      </c>
      <c r="E33" s="8">
        <f t="shared" si="2"/>
        <v>-0.5600063523907867</v>
      </c>
      <c r="F33" s="8">
        <f t="shared" si="3"/>
        <v>-0.6082945421024198</v>
      </c>
      <c r="G33" s="8">
        <f>$F$3*D33+SQRT(1-$F$3^2)*E33</f>
        <v>-0.5600063523907867</v>
      </c>
    </row>
    <row r="34" spans="1:7" ht="12.75">
      <c r="A34">
        <f t="shared" si="4"/>
        <v>22</v>
      </c>
      <c r="B34" s="8">
        <f ca="1" t="shared" si="0"/>
        <v>0.7582077343862487</v>
      </c>
      <c r="C34" s="8">
        <f ca="1" t="shared" si="0"/>
        <v>0.11453125510559548</v>
      </c>
      <c r="D34" s="8">
        <f t="shared" si="1"/>
        <v>0.5595595018845871</v>
      </c>
      <c r="E34" s="8">
        <f t="shared" si="2"/>
        <v>0.4903966902274758</v>
      </c>
      <c r="F34" s="8">
        <f t="shared" si="3"/>
        <v>0.5595595018845871</v>
      </c>
      <c r="G34" s="8">
        <f>$F$3*D34+SQRT(1-$F$3^2)*E34</f>
        <v>0.4903966902274758</v>
      </c>
    </row>
    <row r="35" spans="1:7" ht="12.75">
      <c r="A35">
        <f t="shared" si="4"/>
        <v>23</v>
      </c>
      <c r="B35" s="8">
        <f ca="1" t="shared" si="0"/>
        <v>0.18750114334124823</v>
      </c>
      <c r="C35" s="8">
        <f ca="1" t="shared" si="0"/>
        <v>0.579692817360753</v>
      </c>
      <c r="D35" s="8">
        <f t="shared" si="1"/>
        <v>-1.6051098676837559</v>
      </c>
      <c r="E35" s="8">
        <f t="shared" si="2"/>
        <v>-0.8783865801597728</v>
      </c>
      <c r="F35" s="8">
        <f t="shared" si="3"/>
        <v>-1.6051098676837559</v>
      </c>
      <c r="G35" s="8">
        <f>$F$3*D35+SQRT(1-$F$3^2)*E35</f>
        <v>-0.8783865801597728</v>
      </c>
    </row>
    <row r="36" spans="1:7" ht="12.75">
      <c r="A36">
        <f t="shared" si="4"/>
        <v>24</v>
      </c>
      <c r="B36" s="8">
        <f ca="1" t="shared" si="0"/>
        <v>0.34000107104863664</v>
      </c>
      <c r="C36" s="8">
        <f ca="1" t="shared" si="0"/>
        <v>0.7697234116446464</v>
      </c>
      <c r="D36" s="8">
        <f t="shared" si="1"/>
        <v>0.1815668226502653</v>
      </c>
      <c r="E36" s="8">
        <f t="shared" si="2"/>
        <v>-1.4576167230724175</v>
      </c>
      <c r="F36" s="8">
        <f t="shared" si="3"/>
        <v>0.1815668226502653</v>
      </c>
      <c r="G36" s="8">
        <f>$F$3*D36+SQRT(1-$F$3^2)*E36</f>
        <v>-1.4576167230724175</v>
      </c>
    </row>
    <row r="37" spans="1:7" ht="12.75">
      <c r="A37">
        <f t="shared" si="4"/>
        <v>25</v>
      </c>
      <c r="B37" s="8">
        <f ca="1" t="shared" si="0"/>
        <v>0.33192577175100146</v>
      </c>
      <c r="C37" s="8">
        <f ca="1" t="shared" si="0"/>
        <v>0.8512051455633243</v>
      </c>
      <c r="D37" s="8">
        <f t="shared" si="1"/>
        <v>0.882025643893783</v>
      </c>
      <c r="E37" s="8">
        <f t="shared" si="2"/>
        <v>-1.1948717888403766</v>
      </c>
      <c r="F37" s="8">
        <f t="shared" si="3"/>
        <v>0.882025643893783</v>
      </c>
      <c r="G37" s="8">
        <f>$F$3*D37+SQRT(1-$F$3^2)*E37</f>
        <v>-1.1948717888403766</v>
      </c>
    </row>
    <row r="38" spans="1:7" ht="12.75">
      <c r="A38">
        <f t="shared" si="4"/>
        <v>26</v>
      </c>
      <c r="B38" s="8">
        <f ca="1" t="shared" si="0"/>
        <v>0.18258233335968865</v>
      </c>
      <c r="C38" s="8">
        <f ca="1" t="shared" si="0"/>
        <v>0.41800143069597984</v>
      </c>
      <c r="D38" s="8">
        <f t="shared" si="1"/>
        <v>-1.6048091863143996</v>
      </c>
      <c r="E38" s="8">
        <f t="shared" si="2"/>
        <v>0.9086779448814006</v>
      </c>
      <c r="F38" s="8">
        <f t="shared" si="3"/>
        <v>-1.6048091863143996</v>
      </c>
      <c r="G38" s="8">
        <f>$F$3*D38+SQRT(1-$F$3^2)*E38</f>
        <v>0.9086779448814006</v>
      </c>
    </row>
    <row r="39" spans="1:7" ht="12.75">
      <c r="A39">
        <f t="shared" si="4"/>
        <v>27</v>
      </c>
      <c r="B39" s="8">
        <f ca="1" t="shared" si="0"/>
        <v>0.9032558942135784</v>
      </c>
      <c r="C39" s="8">
        <f ca="1" t="shared" si="0"/>
        <v>0.5394216962850921</v>
      </c>
      <c r="D39" s="8">
        <f t="shared" si="1"/>
        <v>-0.43734072963467724</v>
      </c>
      <c r="E39" s="8">
        <f t="shared" si="2"/>
        <v>-0.11059770807130598</v>
      </c>
      <c r="F39" s="8">
        <f t="shared" si="3"/>
        <v>-0.43734072963467724</v>
      </c>
      <c r="G39" s="8">
        <f>$F$3*D39+SQRT(1-$F$3^2)*E39</f>
        <v>-0.11059770807130598</v>
      </c>
    </row>
    <row r="40" spans="1:7" ht="12.75">
      <c r="A40">
        <f t="shared" si="4"/>
        <v>28</v>
      </c>
      <c r="B40" s="8">
        <f ca="1" t="shared" si="0"/>
        <v>0.223756962923915</v>
      </c>
      <c r="C40" s="8">
        <f ca="1" t="shared" si="0"/>
        <v>0.17763540578799886</v>
      </c>
      <c r="D40" s="8">
        <f t="shared" si="1"/>
        <v>0.7599617787265627</v>
      </c>
      <c r="E40" s="8">
        <f t="shared" si="2"/>
        <v>1.554621401200766</v>
      </c>
      <c r="F40" s="8">
        <f t="shared" si="3"/>
        <v>0.7599617787265627</v>
      </c>
      <c r="G40" s="8">
        <f>$F$3*D40+SQRT(1-$F$3^2)*E40</f>
        <v>1.554621401200766</v>
      </c>
    </row>
    <row r="41" spans="1:7" ht="12.75">
      <c r="A41">
        <f t="shared" si="4"/>
        <v>29</v>
      </c>
      <c r="B41" s="8">
        <f ca="1" t="shared" si="0"/>
        <v>0.9182481717145502</v>
      </c>
      <c r="C41" s="8">
        <f ca="1" t="shared" si="0"/>
        <v>0.550051188843498</v>
      </c>
      <c r="D41" s="8">
        <f t="shared" si="1"/>
        <v>-0.3927523774417121</v>
      </c>
      <c r="E41" s="8">
        <f t="shared" si="2"/>
        <v>-0.12775265433961405</v>
      </c>
      <c r="F41" s="8">
        <f t="shared" si="3"/>
        <v>-0.3927523774417121</v>
      </c>
      <c r="G41" s="8">
        <f>$F$3*D41+SQRT(1-$F$3^2)*E41</f>
        <v>-0.12775265433961405</v>
      </c>
    </row>
    <row r="42" spans="1:7" ht="12.75">
      <c r="A42">
        <f t="shared" si="4"/>
        <v>30</v>
      </c>
      <c r="B42" s="8">
        <f ca="1" t="shared" si="0"/>
        <v>0.8538921802986735</v>
      </c>
      <c r="C42" s="8">
        <f ca="1" t="shared" si="0"/>
        <v>0.7145906943238605</v>
      </c>
      <c r="D42" s="8">
        <f t="shared" si="1"/>
        <v>-0.12401773510786263</v>
      </c>
      <c r="E42" s="8">
        <f t="shared" si="2"/>
        <v>-0.5481973119801271</v>
      </c>
      <c r="F42" s="8">
        <f t="shared" si="3"/>
        <v>-0.12401773510786263</v>
      </c>
      <c r="G42" s="8">
        <f>$F$3*D42+SQRT(1-$F$3^2)*E42</f>
        <v>-0.5481973119801271</v>
      </c>
    </row>
    <row r="43" spans="1:7" ht="12.75">
      <c r="A43">
        <f t="shared" si="4"/>
        <v>31</v>
      </c>
      <c r="B43" s="8">
        <f ca="1" t="shared" si="0"/>
        <v>0.6515745707804487</v>
      </c>
      <c r="C43" s="8">
        <f ca="1" t="shared" si="0"/>
        <v>0.6949766868458499</v>
      </c>
      <c r="D43" s="8">
        <f t="shared" si="1"/>
        <v>-0.31366182634138245</v>
      </c>
      <c r="E43" s="8">
        <f t="shared" si="2"/>
        <v>-0.8708289822652459</v>
      </c>
      <c r="F43" s="8">
        <f t="shared" si="3"/>
        <v>-0.31366182634138245</v>
      </c>
      <c r="G43" s="8">
        <f>$F$3*D43+SQRT(1-$F$3^2)*E43</f>
        <v>-0.8708289822652459</v>
      </c>
    </row>
    <row r="44" spans="1:7" ht="12.75">
      <c r="A44">
        <f t="shared" si="4"/>
        <v>32</v>
      </c>
      <c r="B44" s="8">
        <f ca="1" t="shared" si="0"/>
        <v>0.09381556111103173</v>
      </c>
      <c r="C44" s="8">
        <f ca="1" t="shared" si="0"/>
        <v>0.22355009335818088</v>
      </c>
      <c r="D44" s="8">
        <f t="shared" si="1"/>
        <v>0.3598855140016385</v>
      </c>
      <c r="E44" s="8">
        <f t="shared" si="2"/>
        <v>2.145537577591727</v>
      </c>
      <c r="F44" s="8">
        <f t="shared" si="3"/>
        <v>0.3598855140016385</v>
      </c>
      <c r="G44" s="8">
        <f>$F$3*D44+SQRT(1-$F$3^2)*E44</f>
        <v>2.145537577591727</v>
      </c>
    </row>
    <row r="45" spans="1:7" ht="12.75">
      <c r="A45">
        <f t="shared" si="4"/>
        <v>33</v>
      </c>
      <c r="B45" s="8">
        <f ca="1" t="shared" si="0"/>
        <v>0.2783172079588895</v>
      </c>
      <c r="C45" s="8">
        <f ca="1" t="shared" si="0"/>
        <v>0.4323691968192973</v>
      </c>
      <c r="D45" s="8">
        <f t="shared" si="1"/>
        <v>-1.4571305483607597</v>
      </c>
      <c r="E45" s="8">
        <f t="shared" si="2"/>
        <v>0.6593619074100286</v>
      </c>
      <c r="F45" s="8">
        <f t="shared" si="3"/>
        <v>-1.4571305483607597</v>
      </c>
      <c r="G45" s="8">
        <f>$F$3*D45+SQRT(1-$F$3^2)*E45</f>
        <v>0.6593619074100286</v>
      </c>
    </row>
    <row r="46" spans="1:7" ht="12.75">
      <c r="A46">
        <f t="shared" si="4"/>
        <v>34</v>
      </c>
      <c r="B46" s="8">
        <f ca="1" t="shared" si="0"/>
        <v>0.8174707398190403</v>
      </c>
      <c r="C46" s="8">
        <f ca="1" t="shared" si="0"/>
        <v>0.37022860880662667</v>
      </c>
      <c r="D46" s="8">
        <f t="shared" si="1"/>
        <v>-0.4352737613312176</v>
      </c>
      <c r="E46" s="8">
        <f t="shared" si="2"/>
        <v>0.4621872898941757</v>
      </c>
      <c r="F46" s="8">
        <f t="shared" si="3"/>
        <v>-0.4352737613312176</v>
      </c>
      <c r="G46" s="8">
        <f>$F$3*D46+SQRT(1-$F$3^2)*E46</f>
        <v>0.4621872898941757</v>
      </c>
    </row>
    <row r="47" spans="1:7" ht="12.75">
      <c r="A47">
        <f t="shared" si="4"/>
        <v>35</v>
      </c>
      <c r="B47" s="8">
        <f ca="1" t="shared" si="0"/>
        <v>0.8675209249072914</v>
      </c>
      <c r="C47" s="8">
        <f ca="1" t="shared" si="0"/>
        <v>0.5351651999380834</v>
      </c>
      <c r="D47" s="8">
        <f t="shared" si="1"/>
        <v>-0.5201728892630617</v>
      </c>
      <c r="E47" s="8">
        <f t="shared" si="2"/>
        <v>-0.1168394553161883</v>
      </c>
      <c r="F47" s="8">
        <f t="shared" si="3"/>
        <v>-0.5201728892630617</v>
      </c>
      <c r="G47" s="8">
        <f>$F$3*D47+SQRT(1-$F$3^2)*E47</f>
        <v>-0.1168394553161883</v>
      </c>
    </row>
    <row r="48" spans="1:7" ht="12.75">
      <c r="A48">
        <f t="shared" si="4"/>
        <v>36</v>
      </c>
      <c r="B48" s="8">
        <f ca="1" t="shared" si="0"/>
        <v>0.21385787879609186</v>
      </c>
      <c r="C48" s="8">
        <f ca="1" t="shared" si="0"/>
        <v>0.19133831009587188</v>
      </c>
      <c r="D48" s="8">
        <f t="shared" si="1"/>
        <v>0.6328136013550969</v>
      </c>
      <c r="E48" s="8">
        <f t="shared" si="2"/>
        <v>1.6384242889614697</v>
      </c>
      <c r="F48" s="8">
        <f t="shared" si="3"/>
        <v>0.6328136013550969</v>
      </c>
      <c r="G48" s="8">
        <f>$F$3*D48+SQRT(1-$F$3^2)*E48</f>
        <v>1.6384242889614697</v>
      </c>
    </row>
    <row r="49" spans="1:7" ht="12.75">
      <c r="A49">
        <f t="shared" si="4"/>
        <v>37</v>
      </c>
      <c r="B49" s="8">
        <f ca="1" t="shared" si="0"/>
        <v>0.28267860649947574</v>
      </c>
      <c r="C49" s="8">
        <f ca="1" t="shared" si="0"/>
        <v>0.3745744109672855</v>
      </c>
      <c r="D49" s="8">
        <f t="shared" si="1"/>
        <v>-1.1210208224669456</v>
      </c>
      <c r="E49" s="8">
        <f t="shared" si="2"/>
        <v>1.1270322538185251</v>
      </c>
      <c r="F49" s="8">
        <f t="shared" si="3"/>
        <v>-1.1210208224669456</v>
      </c>
      <c r="G49" s="8">
        <f>$F$3*D49+SQRT(1-$F$3^2)*E49</f>
        <v>1.1270322538185251</v>
      </c>
    </row>
    <row r="50" spans="1:7" ht="12.75">
      <c r="A50">
        <f t="shared" si="4"/>
        <v>38</v>
      </c>
      <c r="B50" s="8">
        <f ca="1" t="shared" si="0"/>
        <v>0.6012606588232955</v>
      </c>
      <c r="C50" s="8">
        <f ca="1" t="shared" si="0"/>
        <v>0.7857822823193914</v>
      </c>
      <c r="D50" s="8">
        <f t="shared" si="1"/>
        <v>0.22487453632646115</v>
      </c>
      <c r="E50" s="8">
        <f t="shared" si="2"/>
        <v>-0.9833030574575143</v>
      </c>
      <c r="F50" s="8">
        <f t="shared" si="3"/>
        <v>0.22487453632646115</v>
      </c>
      <c r="G50" s="8">
        <f>$F$3*D50+SQRT(1-$F$3^2)*E50</f>
        <v>-0.9833030574575143</v>
      </c>
    </row>
    <row r="51" spans="1:7" ht="12.75">
      <c r="A51">
        <f t="shared" si="4"/>
        <v>39</v>
      </c>
      <c r="B51" s="8">
        <f ca="1" t="shared" si="0"/>
        <v>0.8579931811208188</v>
      </c>
      <c r="C51" s="8">
        <f ca="1" t="shared" si="0"/>
        <v>0.8902632969312406</v>
      </c>
      <c r="D51" s="8">
        <f t="shared" si="1"/>
        <v>0.42703150590431865</v>
      </c>
      <c r="E51" s="8">
        <f t="shared" si="2"/>
        <v>-0.35208286927919025</v>
      </c>
      <c r="F51" s="8">
        <f t="shared" si="3"/>
        <v>0.42703150590431865</v>
      </c>
      <c r="G51" s="8">
        <f>$F$3*D51+SQRT(1-$F$3^2)*E51</f>
        <v>-0.35208286927919025</v>
      </c>
    </row>
    <row r="52" spans="1:7" ht="12.75">
      <c r="A52">
        <f t="shared" si="4"/>
        <v>40</v>
      </c>
      <c r="B52" s="8">
        <f ca="1" t="shared" si="0"/>
        <v>0.7578713443584141</v>
      </c>
      <c r="C52" s="8">
        <f ca="1" t="shared" si="0"/>
        <v>0.9790362159561374</v>
      </c>
      <c r="D52" s="8">
        <f t="shared" si="1"/>
        <v>0.7381859580785466</v>
      </c>
      <c r="E52" s="8">
        <f t="shared" si="2"/>
        <v>-0.09779962976718529</v>
      </c>
      <c r="F52" s="8">
        <f t="shared" si="3"/>
        <v>0.7381859580785466</v>
      </c>
      <c r="G52" s="8">
        <f>$F$3*D52+SQRT(1-$F$3^2)*E52</f>
        <v>-0.09779962976718529</v>
      </c>
    </row>
    <row r="53" spans="1:7" ht="12.75">
      <c r="A53">
        <f t="shared" si="4"/>
        <v>41</v>
      </c>
      <c r="B53" s="8">
        <f ca="1" t="shared" si="0"/>
        <v>0.6402357955535292</v>
      </c>
      <c r="C53" s="8">
        <f ca="1" t="shared" si="0"/>
        <v>0.40861776476896283</v>
      </c>
      <c r="D53" s="8">
        <f t="shared" si="1"/>
        <v>-0.7929344927384913</v>
      </c>
      <c r="E53" s="8">
        <f t="shared" si="2"/>
        <v>0.5129253065362952</v>
      </c>
      <c r="F53" s="8">
        <f t="shared" si="3"/>
        <v>-0.7929344927384913</v>
      </c>
      <c r="G53" s="8">
        <f>$F$3*D53+SQRT(1-$F$3^2)*E53</f>
        <v>0.5129253065362952</v>
      </c>
    </row>
    <row r="54" spans="1:7" ht="12.75">
      <c r="A54">
        <f t="shared" si="4"/>
        <v>42</v>
      </c>
      <c r="B54" s="8">
        <f ca="1" t="shared" si="0"/>
        <v>0.9783580398580459</v>
      </c>
      <c r="C54" s="8">
        <f ca="1" t="shared" si="0"/>
        <v>0.2644728687357457</v>
      </c>
      <c r="D54" s="8">
        <f t="shared" si="1"/>
        <v>-0.01899635524823078</v>
      </c>
      <c r="E54" s="8">
        <f t="shared" si="2"/>
        <v>0.2083225924503096</v>
      </c>
      <c r="F54" s="8">
        <f t="shared" si="3"/>
        <v>-0.01899635524823078</v>
      </c>
      <c r="G54" s="8">
        <f>$F$3*D54+SQRT(1-$F$3^2)*E54</f>
        <v>0.2083225924503096</v>
      </c>
    </row>
    <row r="55" spans="1:7" ht="12.75">
      <c r="A55">
        <f t="shared" si="4"/>
        <v>43</v>
      </c>
      <c r="B55" s="8">
        <f ca="1" t="shared" si="0"/>
        <v>0.34704842612742204</v>
      </c>
      <c r="C55" s="8">
        <f ca="1" t="shared" si="0"/>
        <v>0.27995195375790993</v>
      </c>
      <c r="D55" s="8">
        <f t="shared" si="1"/>
        <v>-0.27217985181393073</v>
      </c>
      <c r="E55" s="8">
        <f t="shared" si="2"/>
        <v>1.4291606042306697</v>
      </c>
      <c r="F55" s="8">
        <f t="shared" si="3"/>
        <v>-0.27217985181393073</v>
      </c>
      <c r="G55" s="8">
        <f>$F$3*D55+SQRT(1-$F$3^2)*E55</f>
        <v>1.4291606042306697</v>
      </c>
    </row>
    <row r="56" spans="1:7" ht="12.75">
      <c r="A56">
        <f t="shared" si="4"/>
        <v>44</v>
      </c>
      <c r="B56" s="8">
        <f ca="1" t="shared" si="0"/>
        <v>0.9677285435116233</v>
      </c>
      <c r="C56" s="8">
        <f ca="1" t="shared" si="0"/>
        <v>0.4504248284182937</v>
      </c>
      <c r="D56" s="8">
        <f t="shared" si="1"/>
        <v>-0.2438133249173683</v>
      </c>
      <c r="E56" s="8">
        <f t="shared" si="2"/>
        <v>0.07850086096895381</v>
      </c>
      <c r="F56" s="8">
        <f t="shared" si="3"/>
        <v>-0.2438133249173683</v>
      </c>
      <c r="G56" s="8">
        <f>$F$3*D56+SQRT(1-$F$3^2)*E56</f>
        <v>0.07850086096895381</v>
      </c>
    </row>
    <row r="57" spans="1:7" ht="12.75">
      <c r="A57">
        <f aca="true" t="shared" si="5" ref="A57:A62">A56+1</f>
        <v>45</v>
      </c>
      <c r="B57" s="8">
        <f ca="1" t="shared" si="0"/>
        <v>0.21112044446497014</v>
      </c>
      <c r="C57" s="8">
        <f ca="1" t="shared" si="0"/>
        <v>0.3810363502747588</v>
      </c>
      <c r="D57" s="8">
        <f aca="true" t="shared" si="6" ref="D57:D62">SQRT(-2*LN(B57))*COS(2*PI()*C57)</f>
        <v>-1.2935194955497538</v>
      </c>
      <c r="E57" s="8">
        <f aca="true" t="shared" si="7" ref="E57:E62">SQRT(-2*LN(B57))*SIN(2*PI()*C57)</f>
        <v>1.198941315356092</v>
      </c>
      <c r="F57" s="8">
        <f aca="true" t="shared" si="8" ref="F57:F62">D57</f>
        <v>-1.2935194955497538</v>
      </c>
      <c r="G57" s="8">
        <f>$F$3*D57+SQRT(1-$F$3^2)*E57</f>
        <v>1.198941315356092</v>
      </c>
    </row>
    <row r="58" spans="1:7" ht="12.75">
      <c r="A58">
        <f t="shared" si="5"/>
        <v>46</v>
      </c>
      <c r="B58" s="8">
        <f ca="1" t="shared" si="0"/>
        <v>0.5264809410300849</v>
      </c>
      <c r="C58" s="8">
        <f ca="1" t="shared" si="0"/>
        <v>0.5925788225048196</v>
      </c>
      <c r="D58" s="8">
        <f t="shared" si="6"/>
        <v>-0.946437080979645</v>
      </c>
      <c r="E58" s="8">
        <f t="shared" si="7"/>
        <v>-0.6223641591700836</v>
      </c>
      <c r="F58" s="8">
        <f t="shared" si="8"/>
        <v>-0.946437080979645</v>
      </c>
      <c r="G58" s="8">
        <f>$F$3*D58+SQRT(1-$F$3^2)*E58</f>
        <v>-0.6223641591700836</v>
      </c>
    </row>
    <row r="59" spans="1:7" ht="12.75">
      <c r="A59">
        <f t="shared" si="5"/>
        <v>47</v>
      </c>
      <c r="B59" s="8">
        <f ca="1" t="shared" si="0"/>
        <v>0.5038232204344109</v>
      </c>
      <c r="C59" s="8">
        <f ca="1" t="shared" si="0"/>
        <v>0.6192375354650308</v>
      </c>
      <c r="D59" s="8">
        <f t="shared" si="6"/>
        <v>-0.8573960029356225</v>
      </c>
      <c r="E59" s="8">
        <f t="shared" si="7"/>
        <v>-0.7974532871841005</v>
      </c>
      <c r="F59" s="8">
        <f t="shared" si="8"/>
        <v>-0.8573960029356225</v>
      </c>
      <c r="G59" s="8">
        <f>$F$3*D59+SQRT(1-$F$3^2)*E59</f>
        <v>-0.7974532871841005</v>
      </c>
    </row>
    <row r="60" spans="1:7" ht="12.75">
      <c r="A60">
        <f t="shared" si="5"/>
        <v>48</v>
      </c>
      <c r="B60" s="8">
        <f ca="1" t="shared" si="0"/>
        <v>0.021250345769986967</v>
      </c>
      <c r="C60" s="8">
        <f ca="1" t="shared" si="0"/>
        <v>0.2651572084980176</v>
      </c>
      <c r="D60" s="8">
        <f t="shared" si="6"/>
        <v>-0.26391598891762025</v>
      </c>
      <c r="E60" s="8">
        <f t="shared" si="7"/>
        <v>2.7628088198831673</v>
      </c>
      <c r="F60" s="8">
        <f t="shared" si="8"/>
        <v>-0.26391598891762025</v>
      </c>
      <c r="G60" s="8">
        <f>$F$3*D60+SQRT(1-$F$3^2)*E60</f>
        <v>2.7628088198831673</v>
      </c>
    </row>
    <row r="61" spans="1:7" ht="12.75">
      <c r="A61">
        <f t="shared" si="5"/>
        <v>49</v>
      </c>
      <c r="B61" s="8">
        <f ca="1" t="shared" si="0"/>
        <v>0.25510678524473906</v>
      </c>
      <c r="C61" s="8">
        <f ca="1" t="shared" si="0"/>
        <v>0.7967903042527924</v>
      </c>
      <c r="D61" s="8">
        <f t="shared" si="6"/>
        <v>0.4789756793896605</v>
      </c>
      <c r="E61" s="8">
        <f t="shared" si="7"/>
        <v>-1.5820013938631938</v>
      </c>
      <c r="F61" s="8">
        <f t="shared" si="8"/>
        <v>0.4789756793896605</v>
      </c>
      <c r="G61" s="8">
        <f>$F$3*D61+SQRT(1-$F$3^2)*E61</f>
        <v>-1.5820013938631938</v>
      </c>
    </row>
    <row r="62" spans="1:7" ht="12.75">
      <c r="A62">
        <f t="shared" si="5"/>
        <v>50</v>
      </c>
      <c r="B62" s="8">
        <f ca="1" t="shared" si="0"/>
        <v>0.0741684760103627</v>
      </c>
      <c r="C62" s="8">
        <f ca="1" t="shared" si="0"/>
        <v>0.6702614824345459</v>
      </c>
      <c r="D62" s="8">
        <f t="shared" si="6"/>
        <v>-1.0955810770760177</v>
      </c>
      <c r="E62" s="8">
        <f t="shared" si="7"/>
        <v>-2.0006334609181446</v>
      </c>
      <c r="F62" s="8">
        <f t="shared" si="8"/>
        <v>-1.0955810770760177</v>
      </c>
      <c r="G62" s="8">
        <f>$F$3*D62+SQRT(1-$F$3^2)*E62</f>
        <v>-2.0006334609181446</v>
      </c>
    </row>
  </sheetData>
  <sheetProtection/>
  <mergeCells count="6">
    <mergeCell ref="B11:C11"/>
    <mergeCell ref="D11:E11"/>
    <mergeCell ref="F11:G11"/>
    <mergeCell ref="D10:E10"/>
    <mergeCell ref="F10:G10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9.28125" style="0" bestFit="1" customWidth="1"/>
    <col min="6" max="7" width="15.7109375" style="0" customWidth="1"/>
  </cols>
  <sheetData>
    <row r="1" spans="1:7" ht="15.75">
      <c r="A1" s="2" t="s">
        <v>26</v>
      </c>
      <c r="B1" s="3"/>
      <c r="C1" s="3"/>
      <c r="D1" s="3"/>
      <c r="E1" s="3"/>
      <c r="F1" s="3"/>
      <c r="G1" s="3"/>
    </row>
    <row r="2" spans="1:7" ht="15.75">
      <c r="A2" s="2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21" t="s">
        <v>10</v>
      </c>
      <c r="G3" s="21"/>
    </row>
    <row r="4" spans="1:7" ht="18.75">
      <c r="A4" s="2" t="s">
        <v>23</v>
      </c>
      <c r="B4" s="3"/>
      <c r="C4" s="3"/>
      <c r="D4" s="3"/>
      <c r="E4" s="3"/>
      <c r="F4" s="4" t="s">
        <v>0</v>
      </c>
      <c r="G4" s="5">
        <f>COVAR(A11:A111,B11:B111)</f>
        <v>0.3400000000000002</v>
      </c>
    </row>
    <row r="5" spans="1:7" ht="15.75">
      <c r="A5" s="4">
        <v>1</v>
      </c>
      <c r="B5" s="3"/>
      <c r="C5" s="3"/>
      <c r="D5" s="3"/>
      <c r="E5" s="3"/>
      <c r="F5" s="4" t="s">
        <v>1</v>
      </c>
      <c r="G5" s="5">
        <f>CORREL(A11:A111,B11:B111)</f>
        <v>1</v>
      </c>
    </row>
    <row r="6" spans="1:7" ht="15">
      <c r="A6" s="3"/>
      <c r="B6" s="3"/>
      <c r="C6" s="3"/>
      <c r="D6" s="3"/>
      <c r="E6" s="3"/>
      <c r="F6" s="3"/>
      <c r="G6" s="3"/>
    </row>
    <row r="7" spans="1:10" ht="15">
      <c r="A7" s="25" t="s">
        <v>21</v>
      </c>
      <c r="B7" s="24"/>
      <c r="C7" s="24"/>
      <c r="D7" s="24"/>
      <c r="E7" s="24"/>
      <c r="F7" s="24"/>
      <c r="G7" s="24"/>
      <c r="H7" s="24"/>
      <c r="I7" s="24"/>
      <c r="J7" s="22"/>
    </row>
    <row r="8" spans="1:10" ht="15">
      <c r="A8" s="23" t="s">
        <v>22</v>
      </c>
      <c r="B8" s="24"/>
      <c r="C8" s="24"/>
      <c r="D8" s="24"/>
      <c r="E8" s="24"/>
      <c r="F8" s="24"/>
      <c r="G8" s="24"/>
      <c r="H8" s="24"/>
      <c r="I8" s="24"/>
      <c r="J8" s="22"/>
    </row>
    <row r="10" spans="1:2" ht="14.25">
      <c r="A10" s="1" t="s">
        <v>24</v>
      </c>
      <c r="B10" s="1" t="s">
        <v>25</v>
      </c>
    </row>
    <row r="11" spans="1:2" ht="12.75">
      <c r="A11" s="6">
        <f>-1</f>
        <v>-1</v>
      </c>
      <c r="B11" s="6">
        <f>A11^$A$5</f>
        <v>-1</v>
      </c>
    </row>
    <row r="12" spans="1:2" ht="12.75">
      <c r="A12" s="6">
        <f>A11+0.02</f>
        <v>-0.98</v>
      </c>
      <c r="B12" s="6">
        <f aca="true" t="shared" si="0" ref="B12:B75">A12^$A$5</f>
        <v>-0.98</v>
      </c>
    </row>
    <row r="13" spans="1:2" ht="12.75">
      <c r="A13" s="6">
        <f aca="true" t="shared" si="1" ref="A13:A76">A12+0.02</f>
        <v>-0.96</v>
      </c>
      <c r="B13" s="6">
        <f t="shared" si="0"/>
        <v>-0.96</v>
      </c>
    </row>
    <row r="14" spans="1:2" ht="12.75">
      <c r="A14" s="6">
        <f t="shared" si="1"/>
        <v>-0.94</v>
      </c>
      <c r="B14" s="6">
        <f t="shared" si="0"/>
        <v>-0.94</v>
      </c>
    </row>
    <row r="15" spans="1:2" ht="12.75">
      <c r="A15" s="6">
        <f t="shared" si="1"/>
        <v>-0.9199999999999999</v>
      </c>
      <c r="B15" s="6">
        <f t="shared" si="0"/>
        <v>-0.9199999999999999</v>
      </c>
    </row>
    <row r="16" spans="1:2" ht="12.75">
      <c r="A16" s="6">
        <f t="shared" si="1"/>
        <v>-0.8999999999999999</v>
      </c>
      <c r="B16" s="6">
        <f t="shared" si="0"/>
        <v>-0.8999999999999999</v>
      </c>
    </row>
    <row r="17" spans="1:2" ht="12.75">
      <c r="A17" s="6">
        <f t="shared" si="1"/>
        <v>-0.8799999999999999</v>
      </c>
      <c r="B17" s="6">
        <f t="shared" si="0"/>
        <v>-0.8799999999999999</v>
      </c>
    </row>
    <row r="18" spans="1:2" ht="12.75">
      <c r="A18" s="6">
        <f t="shared" si="1"/>
        <v>-0.8599999999999999</v>
      </c>
      <c r="B18" s="6">
        <f t="shared" si="0"/>
        <v>-0.8599999999999999</v>
      </c>
    </row>
    <row r="19" spans="1:2" ht="12.75">
      <c r="A19" s="6">
        <f t="shared" si="1"/>
        <v>-0.8399999999999999</v>
      </c>
      <c r="B19" s="6">
        <f t="shared" si="0"/>
        <v>-0.8399999999999999</v>
      </c>
    </row>
    <row r="20" spans="1:2" ht="12.75">
      <c r="A20" s="6">
        <f t="shared" si="1"/>
        <v>-0.8199999999999998</v>
      </c>
      <c r="B20" s="6">
        <f t="shared" si="0"/>
        <v>-0.8199999999999998</v>
      </c>
    </row>
    <row r="21" spans="1:2" ht="12.75">
      <c r="A21" s="6">
        <f t="shared" si="1"/>
        <v>-0.7999999999999998</v>
      </c>
      <c r="B21" s="6">
        <f t="shared" si="0"/>
        <v>-0.7999999999999998</v>
      </c>
    </row>
    <row r="22" spans="1:2" ht="12.75">
      <c r="A22" s="6">
        <f t="shared" si="1"/>
        <v>-0.7799999999999998</v>
      </c>
      <c r="B22" s="6">
        <f t="shared" si="0"/>
        <v>-0.7799999999999998</v>
      </c>
    </row>
    <row r="23" spans="1:2" ht="12.75">
      <c r="A23" s="6">
        <f t="shared" si="1"/>
        <v>-0.7599999999999998</v>
      </c>
      <c r="B23" s="6">
        <f t="shared" si="0"/>
        <v>-0.7599999999999998</v>
      </c>
    </row>
    <row r="24" spans="1:2" ht="12.75">
      <c r="A24" s="6">
        <f t="shared" si="1"/>
        <v>-0.7399999999999998</v>
      </c>
      <c r="B24" s="6">
        <f t="shared" si="0"/>
        <v>-0.7399999999999998</v>
      </c>
    </row>
    <row r="25" spans="1:2" ht="12.75">
      <c r="A25" s="6">
        <f t="shared" si="1"/>
        <v>-0.7199999999999998</v>
      </c>
      <c r="B25" s="6">
        <f t="shared" si="0"/>
        <v>-0.7199999999999998</v>
      </c>
    </row>
    <row r="26" spans="1:2" ht="12.75">
      <c r="A26" s="6">
        <f t="shared" si="1"/>
        <v>-0.6999999999999997</v>
      </c>
      <c r="B26" s="6">
        <f t="shared" si="0"/>
        <v>-0.6999999999999997</v>
      </c>
    </row>
    <row r="27" spans="1:2" ht="12.75">
      <c r="A27" s="6">
        <f t="shared" si="1"/>
        <v>-0.6799999999999997</v>
      </c>
      <c r="B27" s="6">
        <f t="shared" si="0"/>
        <v>-0.6799999999999997</v>
      </c>
    </row>
    <row r="28" spans="1:2" ht="12.75">
      <c r="A28" s="6">
        <f t="shared" si="1"/>
        <v>-0.6599999999999997</v>
      </c>
      <c r="B28" s="6">
        <f t="shared" si="0"/>
        <v>-0.6599999999999997</v>
      </c>
    </row>
    <row r="29" spans="1:2" ht="12.75">
      <c r="A29" s="6">
        <f t="shared" si="1"/>
        <v>-0.6399999999999997</v>
      </c>
      <c r="B29" s="6">
        <f t="shared" si="0"/>
        <v>-0.6399999999999997</v>
      </c>
    </row>
    <row r="30" spans="1:2" ht="12.75">
      <c r="A30" s="6">
        <f t="shared" si="1"/>
        <v>-0.6199999999999997</v>
      </c>
      <c r="B30" s="6">
        <f t="shared" si="0"/>
        <v>-0.6199999999999997</v>
      </c>
    </row>
    <row r="31" spans="1:2" ht="12.75">
      <c r="A31" s="6">
        <f t="shared" si="1"/>
        <v>-0.5999999999999996</v>
      </c>
      <c r="B31" s="6">
        <f t="shared" si="0"/>
        <v>-0.5999999999999996</v>
      </c>
    </row>
    <row r="32" spans="1:2" ht="12.75">
      <c r="A32" s="6">
        <f t="shared" si="1"/>
        <v>-0.5799999999999996</v>
      </c>
      <c r="B32" s="6">
        <f t="shared" si="0"/>
        <v>-0.5799999999999996</v>
      </c>
    </row>
    <row r="33" spans="1:2" ht="12.75">
      <c r="A33" s="6">
        <f t="shared" si="1"/>
        <v>-0.5599999999999996</v>
      </c>
      <c r="B33" s="6">
        <f t="shared" si="0"/>
        <v>-0.5599999999999996</v>
      </c>
    </row>
    <row r="34" spans="1:2" ht="12.75">
      <c r="A34" s="6">
        <f t="shared" si="1"/>
        <v>-0.5399999999999996</v>
      </c>
      <c r="B34" s="6">
        <f t="shared" si="0"/>
        <v>-0.5399999999999996</v>
      </c>
    </row>
    <row r="35" spans="1:2" ht="12.75">
      <c r="A35" s="6">
        <f t="shared" si="1"/>
        <v>-0.5199999999999996</v>
      </c>
      <c r="B35" s="6">
        <f t="shared" si="0"/>
        <v>-0.5199999999999996</v>
      </c>
    </row>
    <row r="36" spans="1:2" ht="12.75">
      <c r="A36" s="6">
        <f t="shared" si="1"/>
        <v>-0.49999999999999956</v>
      </c>
      <c r="B36" s="6">
        <f t="shared" si="0"/>
        <v>-0.49999999999999956</v>
      </c>
    </row>
    <row r="37" spans="1:2" ht="12.75">
      <c r="A37" s="6">
        <f t="shared" si="1"/>
        <v>-0.47999999999999954</v>
      </c>
      <c r="B37" s="6">
        <f t="shared" si="0"/>
        <v>-0.47999999999999954</v>
      </c>
    </row>
    <row r="38" spans="1:2" ht="12.75">
      <c r="A38" s="6">
        <f t="shared" si="1"/>
        <v>-0.4599999999999995</v>
      </c>
      <c r="B38" s="6">
        <f t="shared" si="0"/>
        <v>-0.4599999999999995</v>
      </c>
    </row>
    <row r="39" spans="1:2" ht="12.75">
      <c r="A39" s="6">
        <f t="shared" si="1"/>
        <v>-0.4399999999999995</v>
      </c>
      <c r="B39" s="6">
        <f t="shared" si="0"/>
        <v>-0.4399999999999995</v>
      </c>
    </row>
    <row r="40" spans="1:2" ht="12.75">
      <c r="A40" s="6">
        <f t="shared" si="1"/>
        <v>-0.4199999999999995</v>
      </c>
      <c r="B40" s="6">
        <f t="shared" si="0"/>
        <v>-0.4199999999999995</v>
      </c>
    </row>
    <row r="41" spans="1:2" ht="12.75">
      <c r="A41" s="6">
        <f t="shared" si="1"/>
        <v>-0.39999999999999947</v>
      </c>
      <c r="B41" s="6">
        <f t="shared" si="0"/>
        <v>-0.39999999999999947</v>
      </c>
    </row>
    <row r="42" spans="1:2" ht="12.75">
      <c r="A42" s="6">
        <f t="shared" si="1"/>
        <v>-0.37999999999999945</v>
      </c>
      <c r="B42" s="6">
        <f t="shared" si="0"/>
        <v>-0.37999999999999945</v>
      </c>
    </row>
    <row r="43" spans="1:2" ht="12.75">
      <c r="A43" s="6">
        <f t="shared" si="1"/>
        <v>-0.35999999999999943</v>
      </c>
      <c r="B43" s="6">
        <f t="shared" si="0"/>
        <v>-0.35999999999999943</v>
      </c>
    </row>
    <row r="44" spans="1:2" ht="12.75">
      <c r="A44" s="6">
        <f t="shared" si="1"/>
        <v>-0.3399999999999994</v>
      </c>
      <c r="B44" s="6">
        <f t="shared" si="0"/>
        <v>-0.3399999999999994</v>
      </c>
    </row>
    <row r="45" spans="1:2" ht="12.75">
      <c r="A45" s="6">
        <f t="shared" si="1"/>
        <v>-0.3199999999999994</v>
      </c>
      <c r="B45" s="6">
        <f t="shared" si="0"/>
        <v>-0.3199999999999994</v>
      </c>
    </row>
    <row r="46" spans="1:2" ht="12.75">
      <c r="A46" s="6">
        <f t="shared" si="1"/>
        <v>-0.2999999999999994</v>
      </c>
      <c r="B46" s="6">
        <f t="shared" si="0"/>
        <v>-0.2999999999999994</v>
      </c>
    </row>
    <row r="47" spans="1:2" ht="12.75">
      <c r="A47" s="6">
        <f t="shared" si="1"/>
        <v>-0.27999999999999936</v>
      </c>
      <c r="B47" s="6">
        <f t="shared" si="0"/>
        <v>-0.27999999999999936</v>
      </c>
    </row>
    <row r="48" spans="1:2" ht="12.75">
      <c r="A48" s="6">
        <f t="shared" si="1"/>
        <v>-0.25999999999999934</v>
      </c>
      <c r="B48" s="6">
        <f t="shared" si="0"/>
        <v>-0.25999999999999934</v>
      </c>
    </row>
    <row r="49" spans="1:2" ht="12.75">
      <c r="A49" s="6">
        <f t="shared" si="1"/>
        <v>-0.23999999999999935</v>
      </c>
      <c r="B49" s="6">
        <f t="shared" si="0"/>
        <v>-0.23999999999999935</v>
      </c>
    </row>
    <row r="50" spans="1:2" ht="12.75">
      <c r="A50" s="6">
        <f t="shared" si="1"/>
        <v>-0.21999999999999936</v>
      </c>
      <c r="B50" s="6">
        <f t="shared" si="0"/>
        <v>-0.21999999999999936</v>
      </c>
    </row>
    <row r="51" spans="1:2" ht="12.75">
      <c r="A51" s="6">
        <f t="shared" si="1"/>
        <v>-0.19999999999999937</v>
      </c>
      <c r="B51" s="6">
        <f t="shared" si="0"/>
        <v>-0.19999999999999937</v>
      </c>
    </row>
    <row r="52" spans="1:2" ht="12.75">
      <c r="A52" s="6">
        <f t="shared" si="1"/>
        <v>-0.17999999999999938</v>
      </c>
      <c r="B52" s="6">
        <f t="shared" si="0"/>
        <v>-0.17999999999999938</v>
      </c>
    </row>
    <row r="53" spans="1:2" ht="12.75">
      <c r="A53" s="6">
        <f t="shared" si="1"/>
        <v>-0.1599999999999994</v>
      </c>
      <c r="B53" s="6">
        <f t="shared" si="0"/>
        <v>-0.1599999999999994</v>
      </c>
    </row>
    <row r="54" spans="1:2" ht="12.75">
      <c r="A54" s="6">
        <f t="shared" si="1"/>
        <v>-0.1399999999999994</v>
      </c>
      <c r="B54" s="6">
        <f t="shared" si="0"/>
        <v>-0.1399999999999994</v>
      </c>
    </row>
    <row r="55" spans="1:2" ht="12.75">
      <c r="A55" s="6">
        <f t="shared" si="1"/>
        <v>-0.1199999999999994</v>
      </c>
      <c r="B55" s="6">
        <f t="shared" si="0"/>
        <v>-0.1199999999999994</v>
      </c>
    </row>
    <row r="56" spans="1:2" ht="12.75">
      <c r="A56" s="6">
        <f t="shared" si="1"/>
        <v>-0.0999999999999994</v>
      </c>
      <c r="B56" s="6">
        <f t="shared" si="0"/>
        <v>-0.0999999999999994</v>
      </c>
    </row>
    <row r="57" spans="1:2" ht="12.75">
      <c r="A57" s="6">
        <f t="shared" si="1"/>
        <v>-0.07999999999999939</v>
      </c>
      <c r="B57" s="6">
        <f t="shared" si="0"/>
        <v>-0.07999999999999939</v>
      </c>
    </row>
    <row r="58" spans="1:2" ht="12.75">
      <c r="A58" s="6">
        <f t="shared" si="1"/>
        <v>-0.05999999999999939</v>
      </c>
      <c r="B58" s="6">
        <f t="shared" si="0"/>
        <v>-0.05999999999999939</v>
      </c>
    </row>
    <row r="59" spans="1:2" ht="12.75">
      <c r="A59" s="6">
        <f t="shared" si="1"/>
        <v>-0.03999999999999938</v>
      </c>
      <c r="B59" s="6">
        <f t="shared" si="0"/>
        <v>-0.03999999999999938</v>
      </c>
    </row>
    <row r="60" spans="1:2" ht="12.75">
      <c r="A60" s="6">
        <f t="shared" si="1"/>
        <v>-0.019999999999999383</v>
      </c>
      <c r="B60" s="6">
        <f t="shared" si="0"/>
        <v>-0.019999999999999383</v>
      </c>
    </row>
    <row r="61" spans="1:2" ht="12.75">
      <c r="A61" s="6">
        <f t="shared" si="1"/>
        <v>6.175615574477433E-16</v>
      </c>
      <c r="B61" s="6">
        <f t="shared" si="0"/>
        <v>6.175615574477433E-16</v>
      </c>
    </row>
    <row r="62" spans="1:2" ht="12.75">
      <c r="A62" s="6">
        <f t="shared" si="1"/>
        <v>0.020000000000000618</v>
      </c>
      <c r="B62" s="6">
        <f t="shared" si="0"/>
        <v>0.020000000000000618</v>
      </c>
    </row>
    <row r="63" spans="1:2" ht="12.75">
      <c r="A63" s="6">
        <f t="shared" si="1"/>
        <v>0.04000000000000062</v>
      </c>
      <c r="B63" s="6">
        <f t="shared" si="0"/>
        <v>0.04000000000000062</v>
      </c>
    </row>
    <row r="64" spans="1:2" ht="12.75">
      <c r="A64" s="6">
        <f t="shared" si="1"/>
        <v>0.06000000000000062</v>
      </c>
      <c r="B64" s="6">
        <f t="shared" si="0"/>
        <v>0.06000000000000062</v>
      </c>
    </row>
    <row r="65" spans="1:2" ht="12.75">
      <c r="A65" s="6">
        <f t="shared" si="1"/>
        <v>0.08000000000000063</v>
      </c>
      <c r="B65" s="6">
        <f t="shared" si="0"/>
        <v>0.08000000000000063</v>
      </c>
    </row>
    <row r="66" spans="1:2" ht="12.75">
      <c r="A66" s="6">
        <f t="shared" si="1"/>
        <v>0.10000000000000063</v>
      </c>
      <c r="B66" s="6">
        <f t="shared" si="0"/>
        <v>0.10000000000000063</v>
      </c>
    </row>
    <row r="67" spans="1:2" ht="12.75">
      <c r="A67" s="6">
        <f t="shared" si="1"/>
        <v>0.12000000000000063</v>
      </c>
      <c r="B67" s="6">
        <f t="shared" si="0"/>
        <v>0.12000000000000063</v>
      </c>
    </row>
    <row r="68" spans="1:2" ht="12.75">
      <c r="A68" s="6">
        <f t="shared" si="1"/>
        <v>0.14000000000000062</v>
      </c>
      <c r="B68" s="6">
        <f t="shared" si="0"/>
        <v>0.14000000000000062</v>
      </c>
    </row>
    <row r="69" spans="1:2" ht="12.75">
      <c r="A69" s="6">
        <f t="shared" si="1"/>
        <v>0.16000000000000061</v>
      </c>
      <c r="B69" s="6">
        <f t="shared" si="0"/>
        <v>0.16000000000000061</v>
      </c>
    </row>
    <row r="70" spans="1:2" ht="12.75">
      <c r="A70" s="6">
        <f t="shared" si="1"/>
        <v>0.1800000000000006</v>
      </c>
      <c r="B70" s="6">
        <f t="shared" si="0"/>
        <v>0.1800000000000006</v>
      </c>
    </row>
    <row r="71" spans="1:2" ht="12.75">
      <c r="A71" s="6">
        <f t="shared" si="1"/>
        <v>0.2000000000000006</v>
      </c>
      <c r="B71" s="6">
        <f t="shared" si="0"/>
        <v>0.2000000000000006</v>
      </c>
    </row>
    <row r="72" spans="1:2" ht="12.75">
      <c r="A72" s="6">
        <f t="shared" si="1"/>
        <v>0.22000000000000058</v>
      </c>
      <c r="B72" s="6">
        <f t="shared" si="0"/>
        <v>0.22000000000000058</v>
      </c>
    </row>
    <row r="73" spans="1:2" ht="12.75">
      <c r="A73" s="6">
        <f t="shared" si="1"/>
        <v>0.24000000000000057</v>
      </c>
      <c r="B73" s="6">
        <f t="shared" si="0"/>
        <v>0.24000000000000057</v>
      </c>
    </row>
    <row r="74" spans="1:2" ht="12.75">
      <c r="A74" s="6">
        <f t="shared" si="1"/>
        <v>0.26000000000000056</v>
      </c>
      <c r="B74" s="6">
        <f t="shared" si="0"/>
        <v>0.26000000000000056</v>
      </c>
    </row>
    <row r="75" spans="1:2" ht="12.75">
      <c r="A75" s="6">
        <f t="shared" si="1"/>
        <v>0.2800000000000006</v>
      </c>
      <c r="B75" s="6">
        <f t="shared" si="0"/>
        <v>0.2800000000000006</v>
      </c>
    </row>
    <row r="76" spans="1:2" ht="12.75">
      <c r="A76" s="6">
        <f t="shared" si="1"/>
        <v>0.3000000000000006</v>
      </c>
      <c r="B76" s="6">
        <f aca="true" t="shared" si="2" ref="B76:B111">A76^$A$5</f>
        <v>0.3000000000000006</v>
      </c>
    </row>
    <row r="77" spans="1:2" ht="12.75">
      <c r="A77" s="6">
        <f aca="true" t="shared" si="3" ref="A77:A111">A76+0.02</f>
        <v>0.3200000000000006</v>
      </c>
      <c r="B77" s="6">
        <f t="shared" si="2"/>
        <v>0.3200000000000006</v>
      </c>
    </row>
    <row r="78" spans="1:2" ht="12.75">
      <c r="A78" s="6">
        <f t="shared" si="3"/>
        <v>0.34000000000000064</v>
      </c>
      <c r="B78" s="6">
        <f t="shared" si="2"/>
        <v>0.34000000000000064</v>
      </c>
    </row>
    <row r="79" spans="1:2" ht="12.75">
      <c r="A79" s="6">
        <f t="shared" si="3"/>
        <v>0.36000000000000065</v>
      </c>
      <c r="B79" s="6">
        <f t="shared" si="2"/>
        <v>0.36000000000000065</v>
      </c>
    </row>
    <row r="80" spans="1:2" ht="12.75">
      <c r="A80" s="6">
        <f t="shared" si="3"/>
        <v>0.38000000000000067</v>
      </c>
      <c r="B80" s="6">
        <f t="shared" si="2"/>
        <v>0.38000000000000067</v>
      </c>
    </row>
    <row r="81" spans="1:2" ht="12.75">
      <c r="A81" s="6">
        <f t="shared" si="3"/>
        <v>0.4000000000000007</v>
      </c>
      <c r="B81" s="6">
        <f t="shared" si="2"/>
        <v>0.4000000000000007</v>
      </c>
    </row>
    <row r="82" spans="1:2" ht="12.75">
      <c r="A82" s="6">
        <f t="shared" si="3"/>
        <v>0.4200000000000007</v>
      </c>
      <c r="B82" s="6">
        <f t="shared" si="2"/>
        <v>0.4200000000000007</v>
      </c>
    </row>
    <row r="83" spans="1:2" ht="12.75">
      <c r="A83" s="6">
        <f t="shared" si="3"/>
        <v>0.4400000000000007</v>
      </c>
      <c r="B83" s="6">
        <f t="shared" si="2"/>
        <v>0.4400000000000007</v>
      </c>
    </row>
    <row r="84" spans="1:2" ht="12.75">
      <c r="A84" s="6">
        <f t="shared" si="3"/>
        <v>0.46000000000000074</v>
      </c>
      <c r="B84" s="6">
        <f t="shared" si="2"/>
        <v>0.46000000000000074</v>
      </c>
    </row>
    <row r="85" spans="1:2" ht="12.75">
      <c r="A85" s="6">
        <f t="shared" si="3"/>
        <v>0.48000000000000076</v>
      </c>
      <c r="B85" s="6">
        <f t="shared" si="2"/>
        <v>0.48000000000000076</v>
      </c>
    </row>
    <row r="86" spans="1:2" ht="12.75">
      <c r="A86" s="6">
        <f t="shared" si="3"/>
        <v>0.5000000000000008</v>
      </c>
      <c r="B86" s="6">
        <f t="shared" si="2"/>
        <v>0.5000000000000008</v>
      </c>
    </row>
    <row r="87" spans="1:2" ht="12.75">
      <c r="A87" s="6">
        <f t="shared" si="3"/>
        <v>0.5200000000000008</v>
      </c>
      <c r="B87" s="6">
        <f t="shared" si="2"/>
        <v>0.5200000000000008</v>
      </c>
    </row>
    <row r="88" spans="1:2" ht="12.75">
      <c r="A88" s="6">
        <f t="shared" si="3"/>
        <v>0.5400000000000008</v>
      </c>
      <c r="B88" s="6">
        <f t="shared" si="2"/>
        <v>0.5400000000000008</v>
      </c>
    </row>
    <row r="89" spans="1:2" ht="12.75">
      <c r="A89" s="6">
        <f t="shared" si="3"/>
        <v>0.5600000000000008</v>
      </c>
      <c r="B89" s="6">
        <f t="shared" si="2"/>
        <v>0.5600000000000008</v>
      </c>
    </row>
    <row r="90" spans="1:2" ht="12.75">
      <c r="A90" s="6">
        <f t="shared" si="3"/>
        <v>0.5800000000000008</v>
      </c>
      <c r="B90" s="6">
        <f t="shared" si="2"/>
        <v>0.5800000000000008</v>
      </c>
    </row>
    <row r="91" spans="1:2" ht="12.75">
      <c r="A91" s="6">
        <f t="shared" si="3"/>
        <v>0.6000000000000009</v>
      </c>
      <c r="B91" s="6">
        <f t="shared" si="2"/>
        <v>0.6000000000000009</v>
      </c>
    </row>
    <row r="92" spans="1:2" ht="12.75">
      <c r="A92" s="6">
        <f t="shared" si="3"/>
        <v>0.6200000000000009</v>
      </c>
      <c r="B92" s="6">
        <f t="shared" si="2"/>
        <v>0.6200000000000009</v>
      </c>
    </row>
    <row r="93" spans="1:2" ht="12.75">
      <c r="A93" s="6">
        <f t="shared" si="3"/>
        <v>0.6400000000000009</v>
      </c>
      <c r="B93" s="6">
        <f t="shared" si="2"/>
        <v>0.6400000000000009</v>
      </c>
    </row>
    <row r="94" spans="1:2" ht="12.75">
      <c r="A94" s="6">
        <f t="shared" si="3"/>
        <v>0.6600000000000009</v>
      </c>
      <c r="B94" s="6">
        <f t="shared" si="2"/>
        <v>0.6600000000000009</v>
      </c>
    </row>
    <row r="95" spans="1:2" ht="12.75">
      <c r="A95" s="6">
        <f t="shared" si="3"/>
        <v>0.6800000000000009</v>
      </c>
      <c r="B95" s="6">
        <f t="shared" si="2"/>
        <v>0.6800000000000009</v>
      </c>
    </row>
    <row r="96" spans="1:2" ht="12.75">
      <c r="A96" s="6">
        <f t="shared" si="3"/>
        <v>0.700000000000001</v>
      </c>
      <c r="B96" s="6">
        <f t="shared" si="2"/>
        <v>0.700000000000001</v>
      </c>
    </row>
    <row r="97" spans="1:2" ht="12.75">
      <c r="A97" s="6">
        <f t="shared" si="3"/>
        <v>0.720000000000001</v>
      </c>
      <c r="B97" s="6">
        <f t="shared" si="2"/>
        <v>0.720000000000001</v>
      </c>
    </row>
    <row r="98" spans="1:2" ht="12.75">
      <c r="A98" s="6">
        <f t="shared" si="3"/>
        <v>0.740000000000001</v>
      </c>
      <c r="B98" s="6">
        <f t="shared" si="2"/>
        <v>0.740000000000001</v>
      </c>
    </row>
    <row r="99" spans="1:2" ht="12.75">
      <c r="A99" s="6">
        <f t="shared" si="3"/>
        <v>0.760000000000001</v>
      </c>
      <c r="B99" s="6">
        <f t="shared" si="2"/>
        <v>0.760000000000001</v>
      </c>
    </row>
    <row r="100" spans="1:2" ht="12.75">
      <c r="A100" s="6">
        <f t="shared" si="3"/>
        <v>0.780000000000001</v>
      </c>
      <c r="B100" s="6">
        <f t="shared" si="2"/>
        <v>0.780000000000001</v>
      </c>
    </row>
    <row r="101" spans="1:2" ht="12.75">
      <c r="A101" s="6">
        <f t="shared" si="3"/>
        <v>0.800000000000001</v>
      </c>
      <c r="B101" s="6">
        <f t="shared" si="2"/>
        <v>0.800000000000001</v>
      </c>
    </row>
    <row r="102" spans="1:2" ht="12.75">
      <c r="A102" s="6">
        <f t="shared" si="3"/>
        <v>0.8200000000000011</v>
      </c>
      <c r="B102" s="6">
        <f t="shared" si="2"/>
        <v>0.8200000000000011</v>
      </c>
    </row>
    <row r="103" spans="1:2" ht="12.75">
      <c r="A103" s="6">
        <f t="shared" si="3"/>
        <v>0.8400000000000011</v>
      </c>
      <c r="B103" s="6">
        <f t="shared" si="2"/>
        <v>0.8400000000000011</v>
      </c>
    </row>
    <row r="104" spans="1:2" ht="12.75">
      <c r="A104" s="6">
        <f t="shared" si="3"/>
        <v>0.8600000000000011</v>
      </c>
      <c r="B104" s="6">
        <f t="shared" si="2"/>
        <v>0.8600000000000011</v>
      </c>
    </row>
    <row r="105" spans="1:2" ht="12.75">
      <c r="A105" s="6">
        <f t="shared" si="3"/>
        <v>0.8800000000000011</v>
      </c>
      <c r="B105" s="6">
        <f t="shared" si="2"/>
        <v>0.8800000000000011</v>
      </c>
    </row>
    <row r="106" spans="1:2" ht="12.75">
      <c r="A106" s="6">
        <f t="shared" si="3"/>
        <v>0.9000000000000011</v>
      </c>
      <c r="B106" s="6">
        <f t="shared" si="2"/>
        <v>0.9000000000000011</v>
      </c>
    </row>
    <row r="107" spans="1:2" ht="12.75">
      <c r="A107" s="6">
        <f t="shared" si="3"/>
        <v>0.9200000000000012</v>
      </c>
      <c r="B107" s="6">
        <f t="shared" si="2"/>
        <v>0.9200000000000012</v>
      </c>
    </row>
    <row r="108" spans="1:2" ht="12.75">
      <c r="A108" s="6">
        <f t="shared" si="3"/>
        <v>0.9400000000000012</v>
      </c>
      <c r="B108" s="6">
        <f t="shared" si="2"/>
        <v>0.9400000000000012</v>
      </c>
    </row>
    <row r="109" spans="1:2" ht="12.75">
      <c r="A109" s="6">
        <f t="shared" si="3"/>
        <v>0.9600000000000012</v>
      </c>
      <c r="B109" s="6">
        <f t="shared" si="2"/>
        <v>0.9600000000000012</v>
      </c>
    </row>
    <row r="110" spans="1:2" ht="12.75">
      <c r="A110" s="6">
        <f t="shared" si="3"/>
        <v>0.9800000000000012</v>
      </c>
      <c r="B110" s="6">
        <f t="shared" si="2"/>
        <v>0.9800000000000012</v>
      </c>
    </row>
    <row r="111" spans="1:2" ht="12.75">
      <c r="A111" s="6">
        <f t="shared" si="3"/>
        <v>1.000000000000001</v>
      </c>
      <c r="B111" s="6">
        <f t="shared" si="2"/>
        <v>1.000000000000001</v>
      </c>
    </row>
  </sheetData>
  <sheetProtection/>
  <mergeCells count="1">
    <mergeCell ref="F3:G3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2012-09-11T12:57:20Z</dcterms:created>
  <dcterms:modified xsi:type="dcterms:W3CDTF">2017-01-26T11:33:34Z</dcterms:modified>
  <cp:category/>
  <cp:version/>
  <cp:contentType/>
  <cp:contentStatus/>
</cp:coreProperties>
</file>